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on\Downloads\"/>
    </mc:Choice>
  </mc:AlternateContent>
  <xr:revisionPtr revIDLastSave="0" documentId="13_ncr:1_{BBC9148D-E991-4876-9C1A-FCBEC4C83788}" xr6:coauthVersionLast="46" xr6:coauthVersionMax="46" xr10:uidLastSave="{00000000-0000-0000-0000-000000000000}"/>
  <bookViews>
    <workbookView xWindow="780" yWindow="780" windowWidth="14070" windowHeight="15270" xr2:uid="{46E73B17-D7FF-493F-A0D2-7B1345A46017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8" i="1" l="1"/>
  <c r="C89" i="1" s="1"/>
  <c r="B69" i="1"/>
  <c r="B5" i="1" s="1"/>
  <c r="B12" i="1"/>
  <c r="B4" i="1"/>
  <c r="B50" i="1"/>
  <c r="B11" i="1" s="1"/>
  <c r="B39" i="1"/>
  <c r="B3" i="1" s="1"/>
  <c r="B74" i="1"/>
  <c r="C75" i="1" s="1"/>
  <c r="B63" i="1"/>
  <c r="B57" i="1"/>
  <c r="B28" i="1"/>
  <c r="B10" i="1" s="1"/>
  <c r="B23" i="1"/>
  <c r="C29" i="1" s="1"/>
  <c r="B121" i="1"/>
  <c r="B15" i="1" s="1"/>
  <c r="B98" i="1"/>
  <c r="B6" i="1" s="1"/>
  <c r="B13" i="1" l="1"/>
  <c r="B2" i="1"/>
  <c r="B7" i="1" s="1"/>
  <c r="B14" i="1"/>
  <c r="B16" i="1" s="1"/>
  <c r="C51" i="1"/>
  <c r="C64" i="1"/>
  <c r="C122" i="1"/>
  <c r="C17" i="1" l="1"/>
</calcChain>
</file>

<file path=xl/sharedStrings.xml><?xml version="1.0" encoding="utf-8"?>
<sst xmlns="http://schemas.openxmlformats.org/spreadsheetml/2006/main" count="110" uniqueCount="68">
  <si>
    <t>Intäkter</t>
  </si>
  <si>
    <t>Näringslivsutskottet</t>
  </si>
  <si>
    <t xml:space="preserve">Sexmästeriet </t>
  </si>
  <si>
    <t>Marknadsföringsutskottet</t>
  </si>
  <si>
    <t>Utbildningsutskottet</t>
  </si>
  <si>
    <t>Gemensam avdelning</t>
  </si>
  <si>
    <t>Summa</t>
  </si>
  <si>
    <t>Kostnader</t>
  </si>
  <si>
    <t>Arbetsmarknadsdag</t>
  </si>
  <si>
    <t>Sponsoravtal</t>
  </si>
  <si>
    <t>Julfrukost</t>
  </si>
  <si>
    <t xml:space="preserve">Summa </t>
  </si>
  <si>
    <t>Sexmästeriet</t>
  </si>
  <si>
    <t>Barförsäljning</t>
  </si>
  <si>
    <t>Försäljning mat</t>
  </si>
  <si>
    <t>Alkoholfria event (bio, event)</t>
  </si>
  <si>
    <t>Biljettförsäljning</t>
  </si>
  <si>
    <t>Inköp dryck</t>
  </si>
  <si>
    <t>Inköp mat/ tillbehör</t>
  </si>
  <si>
    <t>Tillstånd</t>
  </si>
  <si>
    <t>Sittningskostnader</t>
  </si>
  <si>
    <t>Övrigt (dj/ utrustning)</t>
  </si>
  <si>
    <t>Resultat</t>
  </si>
  <si>
    <t>Overallförsäljning</t>
  </si>
  <si>
    <t>Märkesförsäljning</t>
  </si>
  <si>
    <t>Inköp Märken</t>
  </si>
  <si>
    <t>Inköp Overaller</t>
  </si>
  <si>
    <t>Marknadsföring</t>
  </si>
  <si>
    <t>SM i Ekonomi</t>
  </si>
  <si>
    <t>SM i ekonomi</t>
  </si>
  <si>
    <t>Pluggstugor fika</t>
  </si>
  <si>
    <t>Klubbhus</t>
  </si>
  <si>
    <t>El</t>
  </si>
  <si>
    <t>Värme</t>
  </si>
  <si>
    <t>Hyra</t>
  </si>
  <si>
    <t>Renoveringar</t>
  </si>
  <si>
    <t>Förbrukningsvaror</t>
  </si>
  <si>
    <t>Verktyg</t>
  </si>
  <si>
    <t>Vatten och avlopp</t>
  </si>
  <si>
    <t>Sophämtning</t>
  </si>
  <si>
    <t>Övrigt</t>
  </si>
  <si>
    <t>Medlemsavgifter</t>
  </si>
  <si>
    <t>Medlemsavgifter stödmedlemmar</t>
  </si>
  <si>
    <t>Bidrag SERO</t>
  </si>
  <si>
    <t>Projektstöd</t>
  </si>
  <si>
    <t>Event (mäklarmiddag)</t>
  </si>
  <si>
    <t>Konferenskostnader</t>
  </si>
  <si>
    <t>Kläder styrelse</t>
  </si>
  <si>
    <t>Mat styrelse</t>
  </si>
  <si>
    <t>Gardenparty</t>
  </si>
  <si>
    <t>Räntekostnader</t>
  </si>
  <si>
    <t>Kontorsmaterial</t>
  </si>
  <si>
    <t>Kick off utskott</t>
  </si>
  <si>
    <t>Kick off styrelse</t>
  </si>
  <si>
    <t>Kick slut</t>
  </si>
  <si>
    <t>Event (mäklardagen)</t>
  </si>
  <si>
    <t>Försäkringar</t>
  </si>
  <si>
    <t>Revisor</t>
  </si>
  <si>
    <t>Banktjänster</t>
  </si>
  <si>
    <t>Milersättning</t>
  </si>
  <si>
    <t>Internet</t>
  </si>
  <si>
    <t>Gåvor</t>
  </si>
  <si>
    <t>Matbjudningar (Medlemmar)</t>
  </si>
  <si>
    <t>Medlemsavgift SERO</t>
  </si>
  <si>
    <t>Mötesfika utskott</t>
  </si>
  <si>
    <t>Alkoholfria event</t>
  </si>
  <si>
    <t>Inspark HT</t>
  </si>
  <si>
    <t>Inspark VT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</si>
</sst>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3" fontId="1" fillId="0" borderId="0" xfId="0" applyNumberFormat="1" applyFon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6D462-DA47-4A43-A695-68B2ABDAB7C6}">
  <dimension ref="A1:C122"/>
  <sheetViews>
    <sheetView tabSelected="1" workbookViewId="0">
      <selection activeCell="C17" sqref="C17"/>
    </sheetView>
  </sheetViews>
  <sheetFormatPr defaultRowHeight="15" x14ac:dyDescent="0.25"/>
  <cols>
    <col min="1" max="1" width="30.85546875" bestFit="1" customWidth="1"/>
    <col min="2" max="2" width="9.85546875" bestFit="1" customWidth="1"/>
  </cols>
  <sheetData>
    <row r="1" spans="1:3" ht="15.75" x14ac:dyDescent="0.25">
      <c r="A1" s="1" t="s">
        <v>0</v>
      </c>
    </row>
    <row r="2" spans="1:3" ht="15.75" x14ac:dyDescent="0.25">
      <c r="A2" s="2" t="s">
        <v>1</v>
      </c>
      <c r="B2" s="4">
        <f>B23</f>
        <v>510000</v>
      </c>
      <c r="C2" s="2"/>
    </row>
    <row r="3" spans="1:3" ht="15.75" x14ac:dyDescent="0.25">
      <c r="A3" s="2" t="s">
        <v>2</v>
      </c>
      <c r="B3" s="4">
        <f>B39</f>
        <v>352000</v>
      </c>
      <c r="C3" s="2"/>
    </row>
    <row r="4" spans="1:3" ht="15.75" x14ac:dyDescent="0.25">
      <c r="A4" s="2" t="s">
        <v>3</v>
      </c>
      <c r="B4" s="4">
        <f>B57</f>
        <v>65000</v>
      </c>
      <c r="C4" s="2"/>
    </row>
    <row r="5" spans="1:3" ht="15.75" x14ac:dyDescent="0.25">
      <c r="A5" s="2" t="s">
        <v>4</v>
      </c>
      <c r="B5" s="2">
        <f>B69</f>
        <v>6000</v>
      </c>
      <c r="C5" s="2"/>
    </row>
    <row r="6" spans="1:3" ht="15.75" x14ac:dyDescent="0.25">
      <c r="A6" s="2" t="s">
        <v>5</v>
      </c>
      <c r="B6" s="4">
        <f>B98</f>
        <v>130000</v>
      </c>
      <c r="C6" s="2"/>
    </row>
    <row r="7" spans="1:3" ht="15.75" x14ac:dyDescent="0.25">
      <c r="A7" s="1" t="s">
        <v>6</v>
      </c>
      <c r="B7" s="5">
        <f>B2+B3+B4+B5+B6</f>
        <v>1063000</v>
      </c>
      <c r="C7" s="2"/>
    </row>
    <row r="8" spans="1:3" ht="15.75" x14ac:dyDescent="0.25">
      <c r="B8" s="2"/>
      <c r="C8" s="2"/>
    </row>
    <row r="9" spans="1:3" ht="15.75" x14ac:dyDescent="0.25">
      <c r="A9" s="1" t="s">
        <v>7</v>
      </c>
      <c r="B9" s="2"/>
      <c r="C9" s="2"/>
    </row>
    <row r="10" spans="1:3" ht="15.75" x14ac:dyDescent="0.25">
      <c r="A10" s="2" t="s">
        <v>1</v>
      </c>
      <c r="B10" s="4">
        <f>B28</f>
        <v>227000</v>
      </c>
      <c r="C10" s="2"/>
    </row>
    <row r="11" spans="1:3" ht="15.75" x14ac:dyDescent="0.25">
      <c r="A11" s="2" t="s">
        <v>2</v>
      </c>
      <c r="B11" s="4">
        <f>B50</f>
        <v>319000</v>
      </c>
      <c r="C11" s="2"/>
    </row>
    <row r="12" spans="1:3" ht="15.75" x14ac:dyDescent="0.25">
      <c r="A12" s="2" t="s">
        <v>3</v>
      </c>
      <c r="B12" s="4">
        <f>B63</f>
        <v>65000</v>
      </c>
      <c r="C12" s="2"/>
    </row>
    <row r="13" spans="1:3" ht="15.75" x14ac:dyDescent="0.25">
      <c r="A13" s="2" t="s">
        <v>4</v>
      </c>
      <c r="B13" s="4">
        <f>B74</f>
        <v>1500</v>
      </c>
      <c r="C13" s="2"/>
    </row>
    <row r="14" spans="1:3" ht="15.75" x14ac:dyDescent="0.25">
      <c r="A14" s="2" t="s">
        <v>31</v>
      </c>
      <c r="B14" s="4">
        <f>B88</f>
        <v>280000</v>
      </c>
    </row>
    <row r="15" spans="1:3" ht="15.75" x14ac:dyDescent="0.25">
      <c r="A15" s="2" t="s">
        <v>5</v>
      </c>
      <c r="B15" s="4">
        <f>B121</f>
        <v>170500</v>
      </c>
      <c r="C15" s="2"/>
    </row>
    <row r="16" spans="1:3" ht="15.75" x14ac:dyDescent="0.25">
      <c r="A16" s="1" t="s">
        <v>6</v>
      </c>
      <c r="B16" s="5">
        <f>B10+B11+B12+B13+B14+B15</f>
        <v>1063000</v>
      </c>
      <c r="C16" s="2"/>
    </row>
    <row r="17" spans="1:3" ht="15.75" x14ac:dyDescent="0.25">
      <c r="A17" s="1" t="s">
        <v>22</v>
      </c>
      <c r="B17" s="2"/>
      <c r="C17" s="5">
        <f>B7-B16</f>
        <v>0</v>
      </c>
    </row>
    <row r="19" spans="1:3" ht="18.75" x14ac:dyDescent="0.3">
      <c r="A19" s="3" t="s">
        <v>1</v>
      </c>
      <c r="B19" s="2"/>
    </row>
    <row r="20" spans="1:3" ht="15.75" x14ac:dyDescent="0.25">
      <c r="A20" s="1" t="s">
        <v>0</v>
      </c>
      <c r="B20" s="2"/>
    </row>
    <row r="21" spans="1:3" ht="15.75" x14ac:dyDescent="0.25">
      <c r="A21" s="2" t="s">
        <v>8</v>
      </c>
      <c r="B21" s="4">
        <v>240000</v>
      </c>
    </row>
    <row r="22" spans="1:3" ht="15.75" x14ac:dyDescent="0.25">
      <c r="A22" s="2" t="s">
        <v>9</v>
      </c>
      <c r="B22" s="4">
        <v>270000</v>
      </c>
    </row>
    <row r="23" spans="1:3" ht="15.75" x14ac:dyDescent="0.25">
      <c r="A23" s="1" t="s">
        <v>6</v>
      </c>
      <c r="B23" s="5">
        <f>B21+B22</f>
        <v>510000</v>
      </c>
    </row>
    <row r="24" spans="1:3" ht="15.75" x14ac:dyDescent="0.25">
      <c r="B24" s="2"/>
    </row>
    <row r="25" spans="1:3" ht="15.75" x14ac:dyDescent="0.25">
      <c r="A25" s="1" t="s">
        <v>7</v>
      </c>
      <c r="B25" s="2"/>
    </row>
    <row r="26" spans="1:3" ht="15.75" x14ac:dyDescent="0.25">
      <c r="A26" s="2" t="s">
        <v>8</v>
      </c>
      <c r="B26" s="4">
        <v>220000</v>
      </c>
    </row>
    <row r="27" spans="1:3" ht="15.75" x14ac:dyDescent="0.25">
      <c r="A27" s="2" t="s">
        <v>10</v>
      </c>
      <c r="B27" s="4">
        <v>7000</v>
      </c>
    </row>
    <row r="28" spans="1:3" ht="15.75" x14ac:dyDescent="0.25">
      <c r="A28" s="1" t="s">
        <v>11</v>
      </c>
      <c r="B28" s="5">
        <f>B26+B27</f>
        <v>227000</v>
      </c>
    </row>
    <row r="29" spans="1:3" ht="15.75" x14ac:dyDescent="0.25">
      <c r="A29" s="1" t="s">
        <v>22</v>
      </c>
      <c r="B29" s="2"/>
      <c r="C29" s="5">
        <f>B23-B28</f>
        <v>283000</v>
      </c>
    </row>
    <row r="31" spans="1:3" ht="18.75" x14ac:dyDescent="0.3">
      <c r="A31" s="3" t="s">
        <v>12</v>
      </c>
      <c r="B31" s="2"/>
    </row>
    <row r="32" spans="1:3" ht="15.75" x14ac:dyDescent="0.25">
      <c r="A32" s="1" t="s">
        <v>0</v>
      </c>
      <c r="B32" s="2"/>
    </row>
    <row r="33" spans="1:2" ht="15.75" x14ac:dyDescent="0.25">
      <c r="A33" s="2" t="s">
        <v>13</v>
      </c>
      <c r="B33" s="4">
        <v>175000</v>
      </c>
    </row>
    <row r="34" spans="1:2" ht="15.75" x14ac:dyDescent="0.25">
      <c r="A34" s="2" t="s">
        <v>66</v>
      </c>
      <c r="B34" s="4">
        <v>160000</v>
      </c>
    </row>
    <row r="35" spans="1:2" ht="15.75" x14ac:dyDescent="0.25">
      <c r="A35" s="2" t="s">
        <v>67</v>
      </c>
      <c r="B35" s="4">
        <v>0</v>
      </c>
    </row>
    <row r="36" spans="1:2" ht="15.75" x14ac:dyDescent="0.25">
      <c r="A36" s="2" t="s">
        <v>14</v>
      </c>
      <c r="B36" s="4">
        <v>1000</v>
      </c>
    </row>
    <row r="37" spans="1:2" ht="15.75" x14ac:dyDescent="0.25">
      <c r="A37" s="2" t="s">
        <v>15</v>
      </c>
      <c r="B37" s="4">
        <v>1000</v>
      </c>
    </row>
    <row r="38" spans="1:2" ht="15.75" x14ac:dyDescent="0.25">
      <c r="A38" s="2" t="s">
        <v>16</v>
      </c>
      <c r="B38" s="4">
        <v>15000</v>
      </c>
    </row>
    <row r="39" spans="1:2" ht="15.75" x14ac:dyDescent="0.25">
      <c r="A39" s="1" t="s">
        <v>6</v>
      </c>
      <c r="B39" s="5">
        <f>B33+B34+B35+B36+B37+B38</f>
        <v>352000</v>
      </c>
    </row>
    <row r="40" spans="1:2" ht="15.75" x14ac:dyDescent="0.25">
      <c r="B40" s="2"/>
    </row>
    <row r="41" spans="1:2" ht="15.75" x14ac:dyDescent="0.25">
      <c r="A41" s="1" t="s">
        <v>7</v>
      </c>
      <c r="B41" s="2"/>
    </row>
    <row r="42" spans="1:2" ht="15.75" x14ac:dyDescent="0.25">
      <c r="A42" s="2" t="s">
        <v>17</v>
      </c>
      <c r="B42" s="4">
        <v>130500</v>
      </c>
    </row>
    <row r="43" spans="1:2" ht="15.75" x14ac:dyDescent="0.25">
      <c r="A43" s="2" t="s">
        <v>18</v>
      </c>
      <c r="B43" s="4">
        <v>5000</v>
      </c>
    </row>
    <row r="44" spans="1:2" ht="15.75" x14ac:dyDescent="0.25">
      <c r="A44" s="2" t="s">
        <v>66</v>
      </c>
      <c r="B44" s="4">
        <v>135000</v>
      </c>
    </row>
    <row r="45" spans="1:2" ht="15.75" x14ac:dyDescent="0.25">
      <c r="A45" s="2" t="s">
        <v>67</v>
      </c>
      <c r="B45" s="2">
        <v>0</v>
      </c>
    </row>
    <row r="46" spans="1:2" ht="15.75" x14ac:dyDescent="0.25">
      <c r="A46" s="2" t="s">
        <v>65</v>
      </c>
      <c r="B46" s="4">
        <v>1000</v>
      </c>
    </row>
    <row r="47" spans="1:2" ht="15.75" x14ac:dyDescent="0.25">
      <c r="A47" s="2" t="s">
        <v>19</v>
      </c>
      <c r="B47" s="4">
        <v>30000</v>
      </c>
    </row>
    <row r="48" spans="1:2" ht="15.75" x14ac:dyDescent="0.25">
      <c r="A48" s="2" t="s">
        <v>20</v>
      </c>
      <c r="B48" s="4">
        <v>15000</v>
      </c>
    </row>
    <row r="49" spans="1:3" ht="15.75" x14ac:dyDescent="0.25">
      <c r="A49" s="2" t="s">
        <v>21</v>
      </c>
      <c r="B49" s="4">
        <v>2500</v>
      </c>
    </row>
    <row r="50" spans="1:3" ht="15.75" x14ac:dyDescent="0.25">
      <c r="A50" s="1" t="s">
        <v>6</v>
      </c>
      <c r="B50" s="5">
        <f>B42+B43+B44+B45+B46+B47+B48+B49</f>
        <v>319000</v>
      </c>
    </row>
    <row r="51" spans="1:3" ht="15.75" x14ac:dyDescent="0.25">
      <c r="A51" s="1" t="s">
        <v>22</v>
      </c>
      <c r="B51" s="2"/>
      <c r="C51" s="5">
        <f>B39-B50</f>
        <v>33000</v>
      </c>
    </row>
    <row r="52" spans="1:3" ht="15.75" x14ac:dyDescent="0.25">
      <c r="B52" s="2"/>
    </row>
    <row r="53" spans="1:3" ht="18.75" x14ac:dyDescent="0.3">
      <c r="A53" s="3" t="s">
        <v>3</v>
      </c>
      <c r="B53" s="2"/>
    </row>
    <row r="54" spans="1:3" ht="15.75" x14ac:dyDescent="0.25">
      <c r="A54" s="1" t="s">
        <v>0</v>
      </c>
      <c r="B54" s="2"/>
    </row>
    <row r="55" spans="1:3" ht="15.75" x14ac:dyDescent="0.25">
      <c r="A55" s="2" t="s">
        <v>23</v>
      </c>
      <c r="B55" s="4">
        <v>60000</v>
      </c>
    </row>
    <row r="56" spans="1:3" ht="15.75" x14ac:dyDescent="0.25">
      <c r="A56" s="2" t="s">
        <v>24</v>
      </c>
      <c r="B56" s="4">
        <v>5000</v>
      </c>
    </row>
    <row r="57" spans="1:3" ht="15.75" x14ac:dyDescent="0.25">
      <c r="A57" s="1" t="s">
        <v>6</v>
      </c>
      <c r="B57" s="5">
        <f>B55+B56</f>
        <v>65000</v>
      </c>
    </row>
    <row r="58" spans="1:3" ht="15.75" x14ac:dyDescent="0.25">
      <c r="A58" s="2"/>
      <c r="B58" s="2"/>
    </row>
    <row r="59" spans="1:3" ht="15.75" x14ac:dyDescent="0.25">
      <c r="A59" s="1" t="s">
        <v>7</v>
      </c>
      <c r="B59" s="2"/>
    </row>
    <row r="60" spans="1:3" ht="15.75" x14ac:dyDescent="0.25">
      <c r="A60" s="2" t="s">
        <v>25</v>
      </c>
      <c r="B60" s="4">
        <v>5000</v>
      </c>
    </row>
    <row r="61" spans="1:3" ht="15.75" x14ac:dyDescent="0.25">
      <c r="A61" s="2" t="s">
        <v>26</v>
      </c>
      <c r="B61" s="4">
        <v>50000</v>
      </c>
    </row>
    <row r="62" spans="1:3" ht="15.75" x14ac:dyDescent="0.25">
      <c r="A62" s="2" t="s">
        <v>27</v>
      </c>
      <c r="B62" s="4">
        <v>10000</v>
      </c>
    </row>
    <row r="63" spans="1:3" ht="15.75" x14ac:dyDescent="0.25">
      <c r="A63" s="1" t="s">
        <v>6</v>
      </c>
      <c r="B63" s="5">
        <f>B60+B61+B62</f>
        <v>65000</v>
      </c>
    </row>
    <row r="64" spans="1:3" ht="15.75" x14ac:dyDescent="0.25">
      <c r="A64" s="1" t="s">
        <v>22</v>
      </c>
      <c r="B64" s="2"/>
      <c r="C64" s="5">
        <f>B57-B63</f>
        <v>0</v>
      </c>
    </row>
    <row r="66" spans="1:3" ht="18.75" x14ac:dyDescent="0.3">
      <c r="A66" s="3" t="s">
        <v>4</v>
      </c>
      <c r="B66" s="2"/>
    </row>
    <row r="67" spans="1:3" ht="15.75" x14ac:dyDescent="0.25">
      <c r="A67" s="1" t="s">
        <v>0</v>
      </c>
      <c r="B67" s="2"/>
    </row>
    <row r="68" spans="1:3" ht="15.75" x14ac:dyDescent="0.25">
      <c r="A68" s="2" t="s">
        <v>28</v>
      </c>
      <c r="B68" s="4">
        <v>6000</v>
      </c>
    </row>
    <row r="69" spans="1:3" ht="15.75" x14ac:dyDescent="0.25">
      <c r="A69" s="1" t="s">
        <v>6</v>
      </c>
      <c r="B69" s="5">
        <f>B68</f>
        <v>6000</v>
      </c>
    </row>
    <row r="70" spans="1:3" ht="15.75" x14ac:dyDescent="0.25">
      <c r="A70" s="2"/>
      <c r="B70" s="2"/>
    </row>
    <row r="71" spans="1:3" ht="15.75" x14ac:dyDescent="0.25">
      <c r="A71" s="1" t="s">
        <v>7</v>
      </c>
      <c r="B71" s="2"/>
    </row>
    <row r="72" spans="1:3" ht="15.75" x14ac:dyDescent="0.25">
      <c r="A72" s="2" t="s">
        <v>29</v>
      </c>
      <c r="B72" s="4">
        <v>1000</v>
      </c>
    </row>
    <row r="73" spans="1:3" ht="15.75" x14ac:dyDescent="0.25">
      <c r="A73" s="2" t="s">
        <v>30</v>
      </c>
      <c r="B73" s="2">
        <v>500</v>
      </c>
    </row>
    <row r="74" spans="1:3" ht="15.75" x14ac:dyDescent="0.25">
      <c r="A74" s="1" t="s">
        <v>6</v>
      </c>
      <c r="B74" s="5">
        <f>B72+B73</f>
        <v>1500</v>
      </c>
    </row>
    <row r="75" spans="1:3" ht="15.75" x14ac:dyDescent="0.25">
      <c r="A75" s="1" t="s">
        <v>22</v>
      </c>
      <c r="B75" s="2"/>
      <c r="C75" s="5">
        <f>B68-B74</f>
        <v>4500</v>
      </c>
    </row>
    <row r="76" spans="1:3" ht="15.75" x14ac:dyDescent="0.25">
      <c r="A76" s="2"/>
      <c r="B76" s="2"/>
    </row>
    <row r="77" spans="1:3" ht="18.75" x14ac:dyDescent="0.3">
      <c r="A77" s="3" t="s">
        <v>31</v>
      </c>
      <c r="B77" s="2"/>
    </row>
    <row r="78" spans="1:3" ht="15.75" x14ac:dyDescent="0.25">
      <c r="A78" s="1" t="s">
        <v>7</v>
      </c>
      <c r="B78" s="2"/>
    </row>
    <row r="79" spans="1:3" ht="15.75" x14ac:dyDescent="0.25">
      <c r="A79" s="2" t="s">
        <v>32</v>
      </c>
      <c r="B79" s="4">
        <v>22000</v>
      </c>
    </row>
    <row r="80" spans="1:3" ht="15.75" x14ac:dyDescent="0.25">
      <c r="A80" s="2" t="s">
        <v>33</v>
      </c>
      <c r="B80" s="4">
        <v>15000</v>
      </c>
    </row>
    <row r="81" spans="1:3" ht="15.75" x14ac:dyDescent="0.25">
      <c r="A81" s="2" t="s">
        <v>34</v>
      </c>
      <c r="B81" s="4">
        <v>153000</v>
      </c>
    </row>
    <row r="82" spans="1:3" ht="15.75" x14ac:dyDescent="0.25">
      <c r="A82" s="2" t="s">
        <v>35</v>
      </c>
      <c r="B82" s="4">
        <v>40000</v>
      </c>
    </row>
    <row r="83" spans="1:3" ht="15.75" x14ac:dyDescent="0.25">
      <c r="A83" s="2" t="s">
        <v>36</v>
      </c>
      <c r="B83" s="4">
        <v>20000</v>
      </c>
    </row>
    <row r="84" spans="1:3" ht="15.75" x14ac:dyDescent="0.25">
      <c r="A84" s="2" t="s">
        <v>37</v>
      </c>
      <c r="B84" s="4">
        <v>4000</v>
      </c>
    </row>
    <row r="85" spans="1:3" ht="15.75" x14ac:dyDescent="0.25">
      <c r="A85" s="2" t="s">
        <v>38</v>
      </c>
      <c r="B85" s="4">
        <v>5000</v>
      </c>
    </row>
    <row r="86" spans="1:3" ht="15.75" x14ac:dyDescent="0.25">
      <c r="A86" s="2" t="s">
        <v>39</v>
      </c>
      <c r="B86" s="4">
        <v>20000</v>
      </c>
    </row>
    <row r="87" spans="1:3" ht="15.75" x14ac:dyDescent="0.25">
      <c r="A87" s="2" t="s">
        <v>40</v>
      </c>
      <c r="B87" s="4">
        <v>1000</v>
      </c>
    </row>
    <row r="88" spans="1:3" ht="15.75" x14ac:dyDescent="0.25">
      <c r="A88" s="1" t="s">
        <v>6</v>
      </c>
      <c r="B88" s="5">
        <f>B79+B80+B81+B82+B83+B84+B85+B86+B87</f>
        <v>280000</v>
      </c>
    </row>
    <row r="89" spans="1:3" ht="15.75" x14ac:dyDescent="0.25">
      <c r="A89" s="1" t="s">
        <v>22</v>
      </c>
      <c r="C89" s="5">
        <f>-B88</f>
        <v>-280000</v>
      </c>
    </row>
    <row r="91" spans="1:3" ht="18.75" x14ac:dyDescent="0.3">
      <c r="A91" s="3" t="s">
        <v>5</v>
      </c>
    </row>
    <row r="92" spans="1:3" ht="15.75" x14ac:dyDescent="0.25">
      <c r="A92" s="1" t="s">
        <v>0</v>
      </c>
    </row>
    <row r="93" spans="1:3" ht="15.75" x14ac:dyDescent="0.25">
      <c r="A93" s="2" t="s">
        <v>41</v>
      </c>
      <c r="B93" s="4">
        <v>70000</v>
      </c>
    </row>
    <row r="94" spans="1:3" ht="15.75" x14ac:dyDescent="0.25">
      <c r="A94" s="2" t="s">
        <v>42</v>
      </c>
      <c r="B94" s="4">
        <v>10000</v>
      </c>
    </row>
    <row r="95" spans="1:3" ht="15.75" x14ac:dyDescent="0.25">
      <c r="A95" s="2" t="s">
        <v>43</v>
      </c>
      <c r="B95" s="4">
        <v>10000</v>
      </c>
    </row>
    <row r="96" spans="1:3" ht="15.75" x14ac:dyDescent="0.25">
      <c r="A96" s="2" t="s">
        <v>44</v>
      </c>
      <c r="B96" s="4">
        <v>10000</v>
      </c>
    </row>
    <row r="97" spans="1:2" ht="15.75" x14ac:dyDescent="0.25">
      <c r="A97" s="2" t="s">
        <v>45</v>
      </c>
      <c r="B97" s="4">
        <v>30000</v>
      </c>
    </row>
    <row r="98" spans="1:2" ht="15.75" x14ac:dyDescent="0.25">
      <c r="A98" s="1" t="s">
        <v>6</v>
      </c>
      <c r="B98" s="5">
        <f>B93+B94+B95+B96+B97</f>
        <v>130000</v>
      </c>
    </row>
    <row r="99" spans="1:2" ht="15.75" x14ac:dyDescent="0.25">
      <c r="B99" s="2"/>
    </row>
    <row r="100" spans="1:2" ht="15.75" x14ac:dyDescent="0.25">
      <c r="A100" s="1" t="s">
        <v>7</v>
      </c>
      <c r="B100" s="2"/>
    </row>
    <row r="101" spans="1:2" ht="15.75" x14ac:dyDescent="0.25">
      <c r="A101" s="2" t="s">
        <v>46</v>
      </c>
      <c r="B101" s="4">
        <v>13000</v>
      </c>
    </row>
    <row r="102" spans="1:2" ht="15.75" x14ac:dyDescent="0.25">
      <c r="A102" s="2" t="s">
        <v>47</v>
      </c>
      <c r="B102" s="4">
        <v>15000</v>
      </c>
    </row>
    <row r="103" spans="1:2" ht="15.75" x14ac:dyDescent="0.25">
      <c r="A103" s="2" t="s">
        <v>48</v>
      </c>
      <c r="B103" s="4">
        <v>4000</v>
      </c>
    </row>
    <row r="104" spans="1:2" ht="15.75" x14ac:dyDescent="0.25">
      <c r="A104" s="2" t="s">
        <v>49</v>
      </c>
      <c r="B104" s="4">
        <v>15000</v>
      </c>
    </row>
    <row r="105" spans="1:2" ht="15.75" x14ac:dyDescent="0.25">
      <c r="A105" s="2" t="s">
        <v>50</v>
      </c>
      <c r="B105" s="4">
        <v>1000</v>
      </c>
    </row>
    <row r="106" spans="1:2" ht="15.75" x14ac:dyDescent="0.25">
      <c r="A106" s="2" t="s">
        <v>51</v>
      </c>
      <c r="B106" s="4">
        <v>1500</v>
      </c>
    </row>
    <row r="107" spans="1:2" ht="15.75" x14ac:dyDescent="0.25">
      <c r="A107" s="2" t="s">
        <v>52</v>
      </c>
      <c r="B107" s="4">
        <v>5000</v>
      </c>
    </row>
    <row r="108" spans="1:2" ht="15.75" x14ac:dyDescent="0.25">
      <c r="A108" s="2" t="s">
        <v>53</v>
      </c>
      <c r="B108" s="4">
        <v>5000</v>
      </c>
    </row>
    <row r="109" spans="1:2" ht="15.75" x14ac:dyDescent="0.25">
      <c r="A109" s="2" t="s">
        <v>54</v>
      </c>
      <c r="B109" s="4">
        <v>7000</v>
      </c>
    </row>
    <row r="110" spans="1:2" ht="15.75" x14ac:dyDescent="0.25">
      <c r="A110" s="2" t="s">
        <v>55</v>
      </c>
      <c r="B110" s="4">
        <v>25000</v>
      </c>
    </row>
    <row r="111" spans="1:2" ht="15.75" x14ac:dyDescent="0.25">
      <c r="A111" s="2" t="s">
        <v>56</v>
      </c>
      <c r="B111" s="4">
        <v>2000</v>
      </c>
    </row>
    <row r="112" spans="1:2" ht="15.75" x14ac:dyDescent="0.25">
      <c r="A112" s="2" t="s">
        <v>57</v>
      </c>
      <c r="B112" s="4">
        <v>35000</v>
      </c>
    </row>
    <row r="113" spans="1:3" ht="15.75" x14ac:dyDescent="0.25">
      <c r="A113" s="2" t="s">
        <v>58</v>
      </c>
      <c r="B113" s="4">
        <v>18500</v>
      </c>
    </row>
    <row r="114" spans="1:3" ht="15.75" x14ac:dyDescent="0.25">
      <c r="A114" s="2" t="s">
        <v>59</v>
      </c>
      <c r="B114" s="4">
        <v>2000</v>
      </c>
    </row>
    <row r="115" spans="1:3" ht="15.75" x14ac:dyDescent="0.25">
      <c r="A115" s="2" t="s">
        <v>60</v>
      </c>
      <c r="B115" s="4">
        <v>3000</v>
      </c>
    </row>
    <row r="116" spans="1:3" ht="15.75" x14ac:dyDescent="0.25">
      <c r="A116" s="2" t="s">
        <v>61</v>
      </c>
      <c r="B116" s="4">
        <v>2000</v>
      </c>
    </row>
    <row r="117" spans="1:3" ht="15.75" x14ac:dyDescent="0.25">
      <c r="A117" s="2" t="s">
        <v>62</v>
      </c>
      <c r="B117" s="4">
        <v>13000</v>
      </c>
    </row>
    <row r="118" spans="1:3" ht="15.75" x14ac:dyDescent="0.25">
      <c r="A118" s="2" t="s">
        <v>63</v>
      </c>
      <c r="B118" s="4">
        <v>2000</v>
      </c>
    </row>
    <row r="119" spans="1:3" ht="15.75" x14ac:dyDescent="0.25">
      <c r="A119" s="2" t="s">
        <v>64</v>
      </c>
      <c r="B119" s="4">
        <v>1000</v>
      </c>
    </row>
    <row r="120" spans="1:3" ht="15.75" x14ac:dyDescent="0.25">
      <c r="A120" s="2" t="s">
        <v>40</v>
      </c>
      <c r="B120" s="2">
        <v>500</v>
      </c>
    </row>
    <row r="121" spans="1:3" ht="15.75" x14ac:dyDescent="0.25">
      <c r="A121" s="1" t="s">
        <v>6</v>
      </c>
      <c r="B121" s="5">
        <f>B101+B102+B103+B104+B105+B106+B107+B108+B109+B110+B111+B112+B113+B114+B115+B116+B117+B118+B119+B120</f>
        <v>170500</v>
      </c>
    </row>
    <row r="122" spans="1:3" ht="15.75" x14ac:dyDescent="0.25">
      <c r="A122" s="1" t="s">
        <v>22</v>
      </c>
      <c r="B122" s="2"/>
      <c r="C122" s="5">
        <f>B98-B121</f>
        <v>-40500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</dc:creator>
  <cp:lastModifiedBy>Anton</cp:lastModifiedBy>
  <dcterms:created xsi:type="dcterms:W3CDTF">2021-02-01T13:37:03Z</dcterms:created>
  <dcterms:modified xsi:type="dcterms:W3CDTF">2021-04-12T11:46:34Z</dcterms:modified>
</cp:coreProperties>
</file>